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<sst xmlns="http://schemas.openxmlformats.org/spreadsheetml/2006/main" count="28" uniqueCount="27">
  <si>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</si>
  <si>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t>学科</t>
  </si>
  <si>
    <t>学号</t>
  </si>
  <si>
    <t>姓名</t>
  </si>
  <si>
    <t>课程学习成绩分</t>
  </si>
  <si>
    <t>课程学习成绩分50%</t>
  </si>
  <si>
    <t>论文开题成绩分</t>
  </si>
  <si>
    <t>论文开题成绩分20%</t>
  </si>
  <si>
    <t>科研综合表现分</t>
  </si>
  <si>
    <t>科研综合表现分20%</t>
  </si>
  <si>
    <t>导师评价分</t>
  </si>
  <si>
    <t>导师评价分5%</t>
  </si>
  <si>
    <t>德育综合表现分</t>
  </si>
  <si>
    <t>德育综合表现分5%</t>
  </si>
  <si>
    <t>奖学金评定总分</t>
  </si>
  <si>
    <t>奖学金等级</t>
  </si>
  <si>
    <t>一等</t>
  </si>
  <si>
    <t>二等</t>
  </si>
  <si>
    <t>三等</t>
  </si>
  <si>
    <t>公共管理（城市）</t>
  </si>
  <si>
    <t>18S010141</t>
  </si>
  <si>
    <t>杨娜</t>
  </si>
  <si>
    <t>18S010140</t>
  </si>
  <si>
    <t>郭雨</t>
  </si>
  <si>
    <t>公共管理（城市）</t>
  </si>
  <si>
    <t>18S010139</t>
  </si>
  <si>
    <t>孟佳玉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</si>
</sst>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176" fontId="20" fillId="8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176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76" fontId="41" fillId="0" borderId="10" xfId="0" applyNumberFormat="1" applyFont="1" applyBorder="1" applyAlignment="1">
      <alignment horizontal="center"/>
    </xf>
    <xf numFmtId="177" fontId="20" fillId="0" borderId="11" xfId="0" applyNumberFormat="1" applyFont="1" applyBorder="1" applyAlignment="1">
      <alignment horizontal="center" vertical="center" wrapText="1"/>
    </xf>
    <xf numFmtId="177" fontId="20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6" fontId="20" fillId="0" borderId="0" xfId="0" applyNumberFormat="1" applyFont="1" applyBorder="1" applyAlignment="1">
      <alignment horizontal="center" vertical="center" wrapText="1"/>
    </xf>
    <xf numFmtId="176" fontId="40" fillId="0" borderId="0" xfId="0" applyNumberFormat="1" applyFont="1" applyBorder="1" applyAlignment="1">
      <alignment horizontal="center" vertical="center" wrapText="1"/>
    </xf>
    <xf numFmtId="176" fontId="20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selection activeCell="A5" sqref="A5:IV54"/>
    </sheetView>
  </sheetViews>
  <sheetFormatPr defaultColWidth="10.00390625" defaultRowHeight="15"/>
  <cols>
    <col min="1" max="1" width="5.00390625" style="22" customWidth="1"/>
    <col min="2" max="2" width="28.28125" style="23" customWidth="1"/>
    <col min="3" max="3" width="10.8515625" style="23" customWidth="1"/>
    <col min="4" max="4" width="7.7109375" style="24" customWidth="1"/>
    <col min="5" max="6" width="7.7109375" style="25" customWidth="1"/>
    <col min="7" max="7" width="8.00390625" style="26" customWidth="1"/>
    <col min="8" max="8" width="8.00390625" style="25" customWidth="1"/>
    <col min="9" max="9" width="8.28125" style="21" customWidth="1"/>
    <col min="10" max="10" width="9.28125" style="11" customWidth="1"/>
    <col min="11" max="11" width="8.140625" style="27" customWidth="1"/>
    <col min="12" max="12" width="6.8515625" style="25" customWidth="1"/>
    <col min="13" max="13" width="5.8515625" style="11" customWidth="1"/>
    <col min="14" max="14" width="5.421875" style="11" customWidth="1"/>
    <col min="15" max="15" width="8.00390625" style="21" customWidth="1"/>
    <col min="16" max="16" width="8.421875" style="21" customWidth="1"/>
    <col min="17" max="17" width="12.7109375" style="11" customWidth="1"/>
    <col min="18" max="16384" width="10.00390625" style="11" customWidth="1"/>
  </cols>
  <sheetData>
    <row r="1" spans="1:17" ht="46.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5" t="s">
        <v>7</v>
      </c>
      <c r="I1" s="7" t="s">
        <v>8</v>
      </c>
      <c r="J1" s="8" t="s">
        <v>9</v>
      </c>
      <c r="K1" s="9" t="s">
        <v>10</v>
      </c>
      <c r="L1" s="5" t="s">
        <v>11</v>
      </c>
      <c r="M1" s="10" t="s">
        <v>12</v>
      </c>
      <c r="N1" s="8" t="s">
        <v>13</v>
      </c>
      <c r="O1" s="7" t="s">
        <v>14</v>
      </c>
      <c r="P1" s="7" t="s">
        <v>15</v>
      </c>
      <c r="Q1" s="10"/>
    </row>
    <row r="2" spans="1:17" ht="15">
      <c r="A2" s="12">
        <v>1</v>
      </c>
      <c r="B2" s="18" t="s">
        <v>19</v>
      </c>
      <c r="C2" s="19" t="s">
        <v>20</v>
      </c>
      <c r="D2" s="19" t="s">
        <v>21</v>
      </c>
      <c r="E2" s="14">
        <v>85.9013807200395</v>
      </c>
      <c r="F2" s="14">
        <f>E2*50%</f>
        <v>42.95069036001975</v>
      </c>
      <c r="G2" s="14">
        <v>86.83333333333333</v>
      </c>
      <c r="H2" s="14">
        <f>G2*20%</f>
        <v>17.366666666666667</v>
      </c>
      <c r="I2" s="13">
        <v>4.2</v>
      </c>
      <c r="J2" s="13">
        <f>I2*20%</f>
        <v>0.8400000000000001</v>
      </c>
      <c r="K2" s="14">
        <v>92</v>
      </c>
      <c r="L2" s="14">
        <f>K2*5%</f>
        <v>4.6000000000000005</v>
      </c>
      <c r="M2" s="20">
        <v>4</v>
      </c>
      <c r="N2" s="15">
        <f>M2*5%</f>
        <v>0.2</v>
      </c>
      <c r="O2" s="16">
        <f>F2+H2+J2+L2+N2</f>
        <v>65.95735702668642</v>
      </c>
      <c r="P2" s="17" t="s">
        <v>16</v>
      </c>
      <c r="Q2" s="16"/>
    </row>
    <row r="3" spans="1:17" ht="15">
      <c r="A3" s="12">
        <v>2</v>
      </c>
      <c r="B3" s="18" t="s">
        <v>19</v>
      </c>
      <c r="C3" s="19" t="s">
        <v>22</v>
      </c>
      <c r="D3" s="19" t="s">
        <v>23</v>
      </c>
      <c r="E3" s="14">
        <v>84.8340419005204</v>
      </c>
      <c r="F3" s="14">
        <f>E3*50%</f>
        <v>42.4170209502602</v>
      </c>
      <c r="G3" s="14">
        <v>84</v>
      </c>
      <c r="H3" s="14">
        <f>G3*20%</f>
        <v>16.8</v>
      </c>
      <c r="I3" s="13"/>
      <c r="J3" s="13"/>
      <c r="K3" s="14">
        <v>91</v>
      </c>
      <c r="L3" s="14">
        <f>K3*5%</f>
        <v>4.55</v>
      </c>
      <c r="M3" s="20">
        <v>3</v>
      </c>
      <c r="N3" s="15">
        <f>M3*5%</f>
        <v>0.15000000000000002</v>
      </c>
      <c r="O3" s="16">
        <f>F3+H3+J3+L3+N3</f>
        <v>63.9170209502602</v>
      </c>
      <c r="P3" s="17" t="s">
        <v>17</v>
      </c>
      <c r="Q3" s="16"/>
    </row>
    <row r="4" spans="1:17" ht="15">
      <c r="A4" s="12">
        <v>3</v>
      </c>
      <c r="B4" s="18" t="s">
        <v>24</v>
      </c>
      <c r="C4" s="19" t="s">
        <v>25</v>
      </c>
      <c r="D4" s="19" t="s">
        <v>26</v>
      </c>
      <c r="E4" s="14">
        <v>84.4449583051657</v>
      </c>
      <c r="F4" s="14">
        <f>E4*50%</f>
        <v>42.22247915258285</v>
      </c>
      <c r="G4" s="14">
        <v>81.5</v>
      </c>
      <c r="H4" s="14">
        <f>G4*20%</f>
        <v>16.3</v>
      </c>
      <c r="I4" s="13"/>
      <c r="J4" s="13"/>
      <c r="K4" s="14">
        <v>95.66666666666667</v>
      </c>
      <c r="L4" s="14">
        <f>K4*5%</f>
        <v>4.783333333333334</v>
      </c>
      <c r="M4" s="20">
        <v>4</v>
      </c>
      <c r="N4" s="15">
        <f>M4*5%</f>
        <v>0.2</v>
      </c>
      <c r="O4" s="16">
        <f>F4+H4+J4+L4+N4</f>
        <v>63.50581248591618</v>
      </c>
      <c r="P4" s="17" t="s">
        <v>18</v>
      </c>
      <c r="Q4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2019-09-16T04:54:09Z</dcterms:modified>
  <cp:category/>
  <cp:version/>
  <cp:contentType/>
  <cp:contentStatus/>
</cp:coreProperties>
</file>